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9"/>
  <workbookPr codeName="ThisWorkbook" defaultThemeVersion="124226"/>
  <mc:AlternateContent xmlns:mc="http://schemas.openxmlformats.org/markup-compatibility/2006">
    <mc:Choice Requires="x15">
      <x15ac:absPath xmlns:x15ac="http://schemas.microsoft.com/office/spreadsheetml/2010/11/ac" url="/Users/Conkle/Library/Mobile Documents/com~apple~CloudDocs/TAMUCC/Research/Manuscripts/2017 - JoVE/Resubmission/Resub FINAL/"/>
    </mc:Choice>
  </mc:AlternateContent>
  <xr:revisionPtr revIDLastSave="0" documentId="13_ncr:1_{C56921BB-285C-9643-8E2E-2855E6319695}" xr6:coauthVersionLast="31" xr6:coauthVersionMax="31" xr10:uidLastSave="{00000000-0000-0000-0000-000000000000}"/>
  <bookViews>
    <workbookView xWindow="-29860" yWindow="480" windowWidth="27440" windowHeight="16440" xr2:uid="{00000000-000D-0000-FFFF-FFFF00000000}"/>
  </bookViews>
  <sheets>
    <sheet name="Sheet1" sheetId="1" r:id="rId1"/>
    <sheet name="Sheet2" sheetId="2" r:id="rId2"/>
    <sheet name="Sheet3" sheetId="3" r:id="rId3"/>
    <sheet name="DV-IDENTITY-0" sheetId="4" state="veryHidden" r:id="rId4"/>
  </sheets>
  <calcPr calcId="179017" concurrentCalc="0"/>
</workbook>
</file>

<file path=xl/calcChain.xml><?xml version="1.0" encoding="utf-8"?>
<calcChain xmlns="http://schemas.openxmlformats.org/spreadsheetml/2006/main">
  <c r="A1" i="4" l="1"/>
  <c r="B1" i="4"/>
  <c r="C1" i="4"/>
  <c r="D1" i="4"/>
  <c r="E1" i="4"/>
  <c r="F1" i="4"/>
  <c r="G1" i="4"/>
  <c r="H1" i="4"/>
  <c r="I1" i="4"/>
  <c r="J1" i="4"/>
  <c r="K1" i="4"/>
  <c r="L1" i="4"/>
  <c r="M1" i="4"/>
  <c r="N1" i="4"/>
  <c r="O1" i="4"/>
</calcChain>
</file>

<file path=xl/sharedStrings.xml><?xml version="1.0" encoding="utf-8"?>
<sst xmlns="http://schemas.openxmlformats.org/spreadsheetml/2006/main" count="79" uniqueCount="67">
  <si>
    <t>Company</t>
  </si>
  <si>
    <t>Catalog Number</t>
  </si>
  <si>
    <t>AAAAAH384Q8=</t>
  </si>
  <si>
    <t>Comments/Description</t>
  </si>
  <si>
    <t>Name of Material/ Equipment</t>
  </si>
  <si>
    <t xml:space="preserve">2-1/2" PVC SCH 40 Socket Union </t>
  </si>
  <si>
    <t>Supply House</t>
  </si>
  <si>
    <t>457-025</t>
  </si>
  <si>
    <t>1/2" PVC Barbed Insert Male Adapter</t>
  </si>
  <si>
    <t>1436-005</t>
  </si>
  <si>
    <t>2-1/2" Clear Schedule 40 Rigid PVC Pipe</t>
  </si>
  <si>
    <t>United States Plastic Corporation</t>
  </si>
  <si>
    <t>Mixed Cellulose Ester Membrane, 0.45um, 142mm, 25/pk</t>
  </si>
  <si>
    <t>VWR</t>
  </si>
  <si>
    <t>10034-914</t>
  </si>
  <si>
    <t>Metal Mesh Basket Tea Leaves Strainer Teapot Filter 76mm Dia 3pcs</t>
  </si>
  <si>
    <t>a15071600ux0260</t>
  </si>
  <si>
    <t>Nylon 6 Woven Mesh Sheet, Opaque Off-White, 12" Width, 12" Length, 500 microns Mesh Size, 38% Open Area (Pack of 5)</t>
  </si>
  <si>
    <t>Nylon 6 Woven Mesh Sheet, Opaque White, 12" Width, 12" Length, 50 microns Mesh Size, 37% Open Area (Pack of 5)</t>
  </si>
  <si>
    <t>CMN-0500-C/5PK-05</t>
  </si>
  <si>
    <t>Uxcell via Amazon</t>
  </si>
  <si>
    <t>Small Parts via Amazon</t>
  </si>
  <si>
    <t>B0043D1TB4</t>
  </si>
  <si>
    <t>B0043D1SGA</t>
  </si>
  <si>
    <t>Nylon 6 Woven Mesh Sheet, Opaque White, 12" Width, 12" Length, 100 microns Mesh Size, 44% Open Area (Pack of 5)</t>
  </si>
  <si>
    <t>1/2 in. O.D. x 3/8 in. I.D. x 10 ft. PVC Clear Vinyl Tube</t>
  </si>
  <si>
    <t>Home Depot</t>
  </si>
  <si>
    <t>Union joints were glued to PVC pipe to house nylon sieves and mixed cellulose membranes.</t>
  </si>
  <si>
    <t>A vacuum adapter was added to allow vacuum filtration in the case of slow filtration due to high sediment concentration.</t>
  </si>
  <si>
    <t xml:space="preserve">Mixed cellulose membrane filter with 0.45 um was used as the last filter. A large diameter was used to allow the filter to be folded into a cone to increase surface area of the filter to prevent clogging. </t>
  </si>
  <si>
    <t>Tubing used to connect the vacuum pump to the filtration device.</t>
  </si>
  <si>
    <t>Containers used to collect and store samples.</t>
  </si>
  <si>
    <t>89094-140</t>
  </si>
  <si>
    <t xml:space="preserve">Mesh sheets were cut into circles to match the diameter of the outer diameter of the PVC pipe. The edges were glued to esure no fraying would occur. The glue 's diamter should not extend into the inner diameter of the PVC so that it will not be affected during filtration. </t>
  </si>
  <si>
    <t>1L Cubitainer Containers, Low-Density Polyethylene</t>
  </si>
  <si>
    <t>Nicolet iN5 FTIR microscope</t>
  </si>
  <si>
    <t>Germanium (Ge) ATR</t>
  </si>
  <si>
    <t>FEP-lined PE tubing</t>
  </si>
  <si>
    <t>MeiJi Techno EMZ-8TR Microscope</t>
  </si>
  <si>
    <t>The mesh basket used to provide extra support for the membrane filter to prevent tearing when pressure was applied by a vacuum pump.</t>
  </si>
  <si>
    <t>Handheld meter used to measure turbidity.</t>
  </si>
  <si>
    <t>Tubing used with perestaltic pump to collect water samples from desired depths.</t>
  </si>
  <si>
    <t>Pump used to collected water samples.</t>
  </si>
  <si>
    <t>Microscope used analyze mesh sieves and membrane filters to quanitfy suspect microsplastics.</t>
  </si>
  <si>
    <t>Nicolet iS10 FTIR Spectrometer</t>
  </si>
  <si>
    <t>FTIR used to analyze suspect microplastics.</t>
  </si>
  <si>
    <t>FTIR microscope used to analyze suspect microplastics.</t>
  </si>
  <si>
    <t>Geranium ATR accessory used along with the Nicolet iN5 FTIR microscope to analyze suspect microplastic.</t>
  </si>
  <si>
    <t>Aluminum EZ-Spot Micro Mounts (Pkg of 5)</t>
  </si>
  <si>
    <t>Aluminum Coated Glass Sample Slides</t>
  </si>
  <si>
    <t>0042-545</t>
  </si>
  <si>
    <t>0042-544</t>
  </si>
  <si>
    <t>Microscope slides used along with the Nicolet iN5 FTIR microscope to analyze suspect microplastic.</t>
  </si>
  <si>
    <t>Microscope.com</t>
  </si>
  <si>
    <t>EMZ8TR-PLS2</t>
  </si>
  <si>
    <t>912A0607</t>
  </si>
  <si>
    <t>912A0895</t>
  </si>
  <si>
    <t>869-174400</t>
  </si>
  <si>
    <t>Thermo Electron North America</t>
  </si>
  <si>
    <t>YSI</t>
  </si>
  <si>
    <t>Handheld meter used to measure additional water quality parameters parameters (e.g., turbidity, temperature, conductivity, pH, and dissolved oxygen (DO)).</t>
  </si>
  <si>
    <t>The PVC pipe used to make the device comes as an 2.43 m pipe. The pipe was then cut to the desired lengths for each section seperated by union joints. Section lengths were decided by predicting smaller pore sizes would clogg the device quicker. Longer sections were placed above the smaller pore sizes to collect and hold water to prevent needing to disassemble the device to change a filter while a sample remained in the device. For one filtration device one 18 in, one 12 in, and two 6 in peices are needed.</t>
  </si>
  <si>
    <t>YSI Professional Plus Multiparameter Instrument with Quatro Cable</t>
  </si>
  <si>
    <t>2100P Portable Turbidimeter</t>
  </si>
  <si>
    <t>Hach</t>
  </si>
  <si>
    <t>Geopump Peristaltic Pump Series II</t>
  </si>
  <si>
    <t>Geotech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</si>
</sst>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2"/>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2" fillId="0" borderId="0" xfId="0" applyFont="1"/>
    <xf numFmtId="0" fontId="3" fillId="0" borderId="0" xfId="0" applyFont="1" applyAlignment="1">
      <alignment wrapText="1"/>
    </xf>
    <xf numFmtId="0" fontId="4"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5" fillId="0" borderId="0" xfId="0" applyFont="1" applyFill="1" applyAlignment="1">
      <alignment horizontal="left" vertical="center" wrapText="1"/>
    </xf>
    <xf numFmtId="0" fontId="5" fillId="0" borderId="0" xfId="0" applyFont="1" applyFill="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1"/>
  <sheetViews>
    <sheetView tabSelected="1" workbookViewId="0">
      <selection activeCell="D7" sqref="D7"/>
    </sheetView>
  </sheetViews>
  <sheetFormatPr baseColWidth="10" defaultColWidth="8.83203125" defaultRowHeight="16" x14ac:dyDescent="0.2"/>
  <cols>
    <col min="1" max="1" width="31.1640625" style="2" bestFit="1" customWidth="1"/>
    <col min="2" max="2" width="18" style="2" customWidth="1"/>
    <col min="3" max="3" width="17" style="2" bestFit="1" customWidth="1"/>
    <col min="4" max="4" width="87.5" style="2" customWidth="1"/>
  </cols>
  <sheetData>
    <row r="1" spans="1:4" s="1" customFormat="1" x14ac:dyDescent="0.2">
      <c r="A1" s="3" t="s">
        <v>4</v>
      </c>
      <c r="B1" s="3" t="s">
        <v>0</v>
      </c>
      <c r="C1" s="3" t="s">
        <v>1</v>
      </c>
      <c r="D1" s="3" t="s">
        <v>3</v>
      </c>
    </row>
    <row r="2" spans="1:4" ht="32" x14ac:dyDescent="0.2">
      <c r="A2" s="4" t="s">
        <v>34</v>
      </c>
      <c r="B2" s="5" t="s">
        <v>13</v>
      </c>
      <c r="C2" s="5" t="s">
        <v>32</v>
      </c>
      <c r="D2" s="4" t="s">
        <v>31</v>
      </c>
    </row>
    <row r="3" spans="1:4" ht="80" x14ac:dyDescent="0.2">
      <c r="A3" s="4" t="s">
        <v>10</v>
      </c>
      <c r="B3" s="5" t="s">
        <v>11</v>
      </c>
      <c r="C3" s="5">
        <v>34138</v>
      </c>
      <c r="D3" s="7" t="s">
        <v>61</v>
      </c>
    </row>
    <row r="4" spans="1:4" x14ac:dyDescent="0.2">
      <c r="A4" s="4" t="s">
        <v>5</v>
      </c>
      <c r="B4" s="5" t="s">
        <v>6</v>
      </c>
      <c r="C4" s="5" t="s">
        <v>7</v>
      </c>
      <c r="D4" s="4" t="s">
        <v>27</v>
      </c>
    </row>
    <row r="5" spans="1:4" ht="64" x14ac:dyDescent="0.2">
      <c r="A5" s="4" t="s">
        <v>17</v>
      </c>
      <c r="B5" s="5" t="s">
        <v>21</v>
      </c>
      <c r="C5" s="5" t="s">
        <v>19</v>
      </c>
      <c r="D5" s="4" t="s">
        <v>33</v>
      </c>
    </row>
    <row r="6" spans="1:4" ht="64" x14ac:dyDescent="0.2">
      <c r="A6" s="4" t="s">
        <v>24</v>
      </c>
      <c r="B6" s="5" t="s">
        <v>21</v>
      </c>
      <c r="C6" s="5" t="s">
        <v>22</v>
      </c>
      <c r="D6" s="4" t="s">
        <v>33</v>
      </c>
    </row>
    <row r="7" spans="1:4" ht="64" x14ac:dyDescent="0.2">
      <c r="A7" s="4" t="s">
        <v>18</v>
      </c>
      <c r="B7" s="5" t="s">
        <v>21</v>
      </c>
      <c r="C7" s="5" t="s">
        <v>23</v>
      </c>
      <c r="D7" s="4" t="s">
        <v>33</v>
      </c>
    </row>
    <row r="8" spans="1:4" ht="32" x14ac:dyDescent="0.2">
      <c r="A8" s="4" t="s">
        <v>12</v>
      </c>
      <c r="B8" s="5" t="s">
        <v>13</v>
      </c>
      <c r="C8" s="5" t="s">
        <v>14</v>
      </c>
      <c r="D8" s="4" t="s">
        <v>29</v>
      </c>
    </row>
    <row r="9" spans="1:4" ht="48" x14ac:dyDescent="0.2">
      <c r="A9" s="4" t="s">
        <v>15</v>
      </c>
      <c r="B9" s="5" t="s">
        <v>20</v>
      </c>
      <c r="C9" s="5" t="s">
        <v>16</v>
      </c>
      <c r="D9" s="4" t="s">
        <v>39</v>
      </c>
    </row>
    <row r="10" spans="1:4" ht="32" x14ac:dyDescent="0.2">
      <c r="A10" s="4" t="s">
        <v>8</v>
      </c>
      <c r="B10" s="5" t="s">
        <v>6</v>
      </c>
      <c r="C10" s="5" t="s">
        <v>9</v>
      </c>
      <c r="D10" s="4" t="s">
        <v>28</v>
      </c>
    </row>
    <row r="11" spans="1:4" ht="32" x14ac:dyDescent="0.2">
      <c r="A11" s="4" t="s">
        <v>25</v>
      </c>
      <c r="B11" s="5" t="s">
        <v>26</v>
      </c>
      <c r="C11" s="5">
        <v>702229</v>
      </c>
      <c r="D11" s="4" t="s">
        <v>30</v>
      </c>
    </row>
    <row r="12" spans="1:4" ht="48" x14ac:dyDescent="0.2">
      <c r="A12" s="8" t="s">
        <v>62</v>
      </c>
      <c r="B12" s="8" t="s">
        <v>59</v>
      </c>
      <c r="C12" s="9">
        <v>6050000</v>
      </c>
      <c r="D12" s="8" t="s">
        <v>60</v>
      </c>
    </row>
    <row r="13" spans="1:4" x14ac:dyDescent="0.2">
      <c r="A13" s="8" t="s">
        <v>63</v>
      </c>
      <c r="B13" s="8" t="s">
        <v>64</v>
      </c>
      <c r="C13" s="8">
        <v>4650000</v>
      </c>
      <c r="D13" s="8" t="s">
        <v>40</v>
      </c>
    </row>
    <row r="14" spans="1:4" x14ac:dyDescent="0.2">
      <c r="A14" s="9" t="s">
        <v>37</v>
      </c>
      <c r="B14" s="8" t="s">
        <v>66</v>
      </c>
      <c r="C14" s="8">
        <v>87050529</v>
      </c>
      <c r="D14" s="8" t="s">
        <v>41</v>
      </c>
    </row>
    <row r="15" spans="1:4" x14ac:dyDescent="0.2">
      <c r="A15" s="8" t="s">
        <v>65</v>
      </c>
      <c r="B15" s="8" t="s">
        <v>66</v>
      </c>
      <c r="C15" s="8">
        <v>91350123</v>
      </c>
      <c r="D15" s="8" t="s">
        <v>42</v>
      </c>
    </row>
    <row r="16" spans="1:4" x14ac:dyDescent="0.2">
      <c r="A16" s="4" t="s">
        <v>38</v>
      </c>
      <c r="B16" s="6" t="s">
        <v>53</v>
      </c>
      <c r="C16" s="6" t="s">
        <v>54</v>
      </c>
      <c r="D16" s="4" t="s">
        <v>43</v>
      </c>
    </row>
    <row r="17" spans="1:4" ht="32" x14ac:dyDescent="0.2">
      <c r="A17" s="4" t="s">
        <v>44</v>
      </c>
      <c r="B17" s="6" t="s">
        <v>58</v>
      </c>
      <c r="C17" s="5" t="s">
        <v>55</v>
      </c>
      <c r="D17" s="4" t="s">
        <v>45</v>
      </c>
    </row>
    <row r="18" spans="1:4" ht="32" x14ac:dyDescent="0.2">
      <c r="A18" s="4" t="s">
        <v>35</v>
      </c>
      <c r="B18" s="6" t="s">
        <v>58</v>
      </c>
      <c r="C18" s="5" t="s">
        <v>56</v>
      </c>
      <c r="D18" s="4" t="s">
        <v>46</v>
      </c>
    </row>
    <row r="19" spans="1:4" ht="32" x14ac:dyDescent="0.2">
      <c r="A19" s="4" t="s">
        <v>36</v>
      </c>
      <c r="B19" s="6" t="s">
        <v>58</v>
      </c>
      <c r="C19" s="5" t="s">
        <v>57</v>
      </c>
      <c r="D19" s="4" t="s">
        <v>47</v>
      </c>
    </row>
    <row r="20" spans="1:4" ht="32" x14ac:dyDescent="0.2">
      <c r="A20" s="4" t="s">
        <v>48</v>
      </c>
      <c r="B20" s="6" t="s">
        <v>58</v>
      </c>
      <c r="C20" s="5" t="s">
        <v>50</v>
      </c>
      <c r="D20" s="4" t="s">
        <v>52</v>
      </c>
    </row>
    <row r="21" spans="1:4" ht="32" x14ac:dyDescent="0.2">
      <c r="A21" s="4" t="s">
        <v>49</v>
      </c>
      <c r="B21" s="6" t="s">
        <v>58</v>
      </c>
      <c r="C21" s="5" t="s">
        <v>51</v>
      </c>
      <c r="D21" s="4" t="s">
        <v>52</v>
      </c>
    </row>
  </sheetData>
  <pageMargins left="0.7" right="0.7" top="0.75" bottom="0.75" header="0.3" footer="0.3"/>
  <pageSetup orientation="landscape" r:id="rId1"/>
  <customProperties>
    <customPr name="DVSECTION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baseColWidth="10" defaultColWidth="8.83203125" defaultRowHeight="15" x14ac:dyDescent="0.2"/>
  <sheetData/>
  <pageMargins left="0.7" right="0.7" top="0.75" bottom="0.75" header="0.3" footer="0.3"/>
  <customProperties>
    <customPr name="DVSECTION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baseColWidth="10" defaultColWidth="8.83203125" defaultRowHeight="15" x14ac:dyDescent="0.2"/>
  <sheetData/>
  <pageMargins left="0.7" right="0.7" top="0.75" bottom="0.75" header="0.3" footer="0.3"/>
  <customProperties>
    <customPr name="DVSECTION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P1"/>
  <sheetViews>
    <sheetView workbookViewId="0">
      <selection activeCell="P1" sqref="P1"/>
    </sheetView>
  </sheetViews>
  <sheetFormatPr baseColWidth="10" defaultColWidth="8.83203125" defaultRowHeight="15" x14ac:dyDescent="0.2"/>
  <sheetData>
    <row r="1" spans="1:16" x14ac:dyDescent="0.2">
      <c r="A1" t="e">
        <f>IF(Sheet1!1:1,"AAAAAH384QA=",0)</f>
        <v>#VALUE!</v>
      </c>
      <c r="B1" t="e">
        <f>AND(Sheet1!A1,"AAAAAH384QE=")</f>
        <v>#VALUE!</v>
      </c>
      <c r="C1" t="e">
        <f>AND(Sheet1!B1,"AAAAAH384QI=")</f>
        <v>#VALUE!</v>
      </c>
      <c r="D1" t="e">
        <f>AND(Sheet1!C1,"AAAAAH384QM=")</f>
        <v>#VALUE!</v>
      </c>
      <c r="E1" t="e">
        <f>AND(Sheet1!D1,"AAAAAH384QQ=")</f>
        <v>#VALUE!</v>
      </c>
      <c r="F1" t="e">
        <f>IF(Sheet1!A:A,"AAAAAH384QU=",0)</f>
        <v>#VALUE!</v>
      </c>
      <c r="G1" t="e">
        <f>IF(Sheet1!B:B,"AAAAAH384QY=",0)</f>
        <v>#VALUE!</v>
      </c>
      <c r="H1" t="e">
        <f>IF(Sheet1!C:C,"AAAAAH384Qc=",0)</f>
        <v>#VALUE!</v>
      </c>
      <c r="I1" t="e">
        <f>IF(Sheet1!D:D,"AAAAAH384Qg=",0)</f>
        <v>#VALUE!</v>
      </c>
      <c r="J1">
        <f>IF(Sheet2!1:1,"AAAAAH384Qk=",0)</f>
        <v>0</v>
      </c>
      <c r="K1" t="e">
        <f>AND(Sheet2!A1,"AAAAAH384Qo=")</f>
        <v>#VALUE!</v>
      </c>
      <c r="L1">
        <f>IF(Sheet2!A:A,"AAAAAH384Qs=",0)</f>
        <v>0</v>
      </c>
      <c r="M1">
        <f>IF(Sheet3!1:1,"AAAAAH384Qw=",0)</f>
        <v>0</v>
      </c>
      <c r="N1" t="e">
        <f>AND(Sheet3!A1,"AAAAAH384Q0=")</f>
        <v>#VALUE!</v>
      </c>
      <c r="O1">
        <f>IF(Sheet3!A:A,"AAAAAH384Q4=",0)</f>
        <v>0</v>
      </c>
      <c r="P1" t="s">
        <v>2</v>
      </c>
    </row>
  </sheetData>
  <pageMargins left="0.7" right="0.7" top="0.75" bottom="0.75" header="0.3" footer="0.3"/>
  <customProperties>
    <customPr name="DVSECTIONID" r:id="rId1"/>
  </customPropertie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Jove</dc:creator>
  <cp:lastModifiedBy>Jeremy Conkle</cp:lastModifiedBy>
  <dcterms:created xsi:type="dcterms:W3CDTF">2012-02-23T18:29:07Z</dcterms:created>
  <dcterms:modified xsi:type="dcterms:W3CDTF">2018-04-16T19:39:28Z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oogle.Documents.Tracking">
    <vt:lpwstr>true</vt:lpwstr>
  </property>
  <property fmtid="{D5CDD505-2E9C-101B-9397-08002B2CF9AE}" pid="3" name="Google.Documents.DocumentId">
    <vt:lpwstr>1_TyPZ1nq2ij5qiLP5WKwIr5Ggz64fndPXsT3KppW9cQ</vt:lpwstr>
  </property>
  <property fmtid="{D5CDD505-2E9C-101B-9397-08002B2CF9AE}" pid="4" name="Google.Documents.RevisionId">
    <vt:lpwstr>02868307762065459680</vt:lpwstr>
  </property>
  <property fmtid="{D5CDD505-2E9C-101B-9397-08002B2CF9AE}" pid="5" name="Google.Documents.PreviousRevisionId">
    <vt:lpwstr>03149905390382699891</vt:lpwstr>
  </property>
  <property fmtid="{D5CDD505-2E9C-101B-9397-08002B2CF9AE}" pid="6" name="Google.Documents.PluginVersion">
    <vt:lpwstr>2.0.2662.553</vt:lpwstr>
  </property>
  <property fmtid="{D5CDD505-2E9C-101B-9397-08002B2CF9AE}" pid="7" name="Google.Documents.MergeIncapabilityFlags">
    <vt:i4>0</vt:i4>
  </property>
</Properties>
</file>